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ính Chế Độ Thai Sản" sheetId="1" state="visible" r:id="rId1"/>
    <sheet xmlns:r="http://schemas.openxmlformats.org/officeDocument/2006/relationships" name="Tính Chế Độ Ốm Đau" sheetId="2" state="visible" r:id="rId2"/>
    <sheet xmlns:r="http://schemas.openxmlformats.org/officeDocument/2006/relationships" name="Dưỡng Sức DSPHSK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name val="Arial"/>
      <b val="1"/>
      <color rgb="00003366"/>
      <sz val="13"/>
    </font>
    <font>
      <name val="Arial"/>
      <b val="1"/>
      <color rgb="00FFFFFF"/>
      <sz val="11"/>
    </font>
    <font>
      <name val="Arial"/>
      <sz val="10"/>
    </font>
  </fonts>
  <fills count="6">
    <fill>
      <patternFill/>
    </fill>
    <fill>
      <patternFill patternType="gray125"/>
    </fill>
    <fill>
      <patternFill patternType="solid">
        <fgColor rgb="000284C7"/>
        <bgColor rgb="000284C7"/>
      </patternFill>
    </fill>
    <fill>
      <patternFill patternType="solid">
        <fgColor rgb="00F8FAFC"/>
        <bgColor rgb="00F8FAFC"/>
      </patternFill>
    </fill>
    <fill>
      <patternFill patternType="solid">
        <fgColor rgb="0016A34A"/>
        <bgColor rgb="0016A34A"/>
      </patternFill>
    </fill>
    <fill>
      <patternFill patternType="solid">
        <fgColor rgb="00D97706"/>
        <bgColor rgb="00D97706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3" fontId="3" fillId="3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3" fontId="3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center" vertical="center"/>
    </xf>
    <xf numFmtId="0" fontId="2" fillId="5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showGridLines="1" workbookViewId="0">
      <selection activeCell="A1" sqref="A1"/>
    </sheetView>
  </sheetViews>
  <sheetFormatPr baseColWidth="8" defaultRowHeight="15"/>
  <cols>
    <col width="88" customWidth="1" min="1" max="1"/>
    <col width="19" customWidth="1" min="2" max="2"/>
    <col width="16" customWidth="1" min="3" max="3"/>
    <col width="24" customWidth="1" min="4" max="4"/>
    <col width="35" customWidth="1" min="5" max="5"/>
    <col width="25" customWidth="1" min="6" max="6"/>
    <col width="27" customWidth="1" min="7" max="7"/>
  </cols>
  <sheetData>
    <row r="1">
      <c r="A1" s="1" t="inlineStr">
        <is>
          <t>CÔNG CỤ TỰ ĐỘNG TÍNH MỨC HƯỞNG CHẾ ĐỘ THAI SẢN NĂM 2026 (LUẬT BHXH 41/2024 &amp; 58/2014)</t>
        </is>
      </c>
    </row>
    <row r="2"/>
    <row r="3">
      <c r="A3" s="2" t="inlineStr">
        <is>
          <t>Họ Và Tên Lao Động</t>
        </is>
      </c>
      <c r="B3" s="2" t="inlineStr">
        <is>
          <t>Lương BQ 6 Tháng</t>
        </is>
      </c>
      <c r="C3" s="2" t="inlineStr">
        <is>
          <t>Số Tháng Nghỉ</t>
        </is>
      </c>
      <c r="D3" s="2" t="inlineStr">
        <is>
          <t>Tiền Thai Sản 6 Tháng</t>
        </is>
      </c>
      <c r="E3" s="2" t="inlineStr">
        <is>
          <t>Trợ Cấp 1 Lần (2 Tháng Lương CS)</t>
        </is>
      </c>
      <c r="F3" s="2" t="inlineStr">
        <is>
          <t>Tổng Tiền Trợ Cấp Nhận</t>
        </is>
      </c>
      <c r="G3" s="2" t="inlineStr">
        <is>
          <t>Thời Hạn Nộp Hồ Sơ</t>
        </is>
      </c>
    </row>
    <row r="4">
      <c r="A4" s="3" t="inlineStr">
        <is>
          <t>Nguyễn Thị Mai</t>
        </is>
      </c>
      <c r="B4" s="4" t="n">
        <v>8000000</v>
      </c>
      <c r="C4" s="5" t="n">
        <v>6</v>
      </c>
      <c r="D4" s="4">
        <f>B4*C4</f>
        <v/>
      </c>
      <c r="E4" s="4" t="n">
        <v>4680000</v>
      </c>
      <c r="F4" s="4">
        <f>D4+E4</f>
        <v/>
      </c>
      <c r="G4" s="5" t="inlineStr">
        <is>
          <t>Trong 45 ngày đi làm lại</t>
        </is>
      </c>
    </row>
    <row r="5">
      <c r="A5" s="6" t="inlineStr">
        <is>
          <t>Trần Thị Hoa</t>
        </is>
      </c>
      <c r="B5" s="7" t="n">
        <v>12000000</v>
      </c>
      <c r="C5" s="8" t="n">
        <v>6</v>
      </c>
      <c r="D5" s="7">
        <f>B5*C5</f>
        <v/>
      </c>
      <c r="E5" s="7" t="n">
        <v>4680000</v>
      </c>
      <c r="F5" s="7">
        <f>D5+E5</f>
        <v/>
      </c>
      <c r="G5" s="8" t="inlineStr">
        <is>
          <t>Trong 45 ngày đi làm lại</t>
        </is>
      </c>
    </row>
    <row r="6">
      <c r="A6" s="3" t="inlineStr">
        <is>
          <t>Lê Thu Thảo</t>
        </is>
      </c>
      <c r="B6" s="4" t="n">
        <v>15000000</v>
      </c>
      <c r="C6" s="5" t="n">
        <v>6</v>
      </c>
      <c r="D6" s="4">
        <f>B6*C6</f>
        <v/>
      </c>
      <c r="E6" s="4" t="n">
        <v>4680000</v>
      </c>
      <c r="F6" s="4">
        <f>D6+E6</f>
        <v/>
      </c>
      <c r="G6" s="5" t="inlineStr">
        <is>
          <t>Trong 45 ngày đi làm lại</t>
        </is>
      </c>
    </row>
    <row r="7">
      <c r="A7" s="6" t="inlineStr">
        <is>
          <t>Phạm Thị Dung</t>
        </is>
      </c>
      <c r="B7" s="7" t="n">
        <v>6500000</v>
      </c>
      <c r="C7" s="8" t="n">
        <v>6</v>
      </c>
      <c r="D7" s="7">
        <f>B7*C7</f>
        <v/>
      </c>
      <c r="E7" s="7" t="n">
        <v>4680000</v>
      </c>
      <c r="F7" s="7">
        <f>D7+E7</f>
        <v/>
      </c>
      <c r="G7" s="8" t="inlineStr">
        <is>
          <t>Trong 45 ngày đi làm lại</t>
        </is>
      </c>
    </row>
    <row r="8">
      <c r="A8" s="3" t="inlineStr">
        <is>
          <t>Vũ Thị Linh</t>
        </is>
      </c>
      <c r="B8" s="4" t="n">
        <v>20000000</v>
      </c>
      <c r="C8" s="5" t="n">
        <v>6</v>
      </c>
      <c r="D8" s="4">
        <f>B8*C8</f>
        <v/>
      </c>
      <c r="E8" s="4" t="n">
        <v>4680000</v>
      </c>
      <c r="F8" s="4">
        <f>D8+E8</f>
        <v/>
      </c>
      <c r="G8" s="5" t="inlineStr">
        <is>
          <t>Trong 45 ngày đi làm lại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1" workbookViewId="0">
      <selection activeCell="A1" sqref="A1"/>
    </sheetView>
  </sheetViews>
  <sheetFormatPr baseColWidth="8" defaultRowHeight="15"/>
  <cols>
    <col width="72" customWidth="1" min="1" max="1"/>
    <col width="27" customWidth="1" min="2" max="2"/>
    <col width="23" customWidth="1" min="3" max="3"/>
    <col width="30" customWidth="1" min="4" max="4"/>
    <col width="20" customWidth="1" min="5" max="5"/>
    <col width="23" customWidth="1" min="6" max="6"/>
  </cols>
  <sheetData>
    <row r="1">
      <c r="A1" s="1" t="inlineStr">
        <is>
          <t>BẢNG TÍNH MỨC HƯỞNG CHẾ ĐỘ ỐM ĐAU NĂM 2026 (75% TIỀN LƯƠNG ĐÓNG BHXH)</t>
        </is>
      </c>
    </row>
    <row r="2"/>
    <row r="3">
      <c r="A3" s="9" t="inlineStr">
        <is>
          <t>Họ Và Tên</t>
        </is>
      </c>
      <c r="B3" s="9" t="inlineStr">
        <is>
          <t>Tiền Lương Tháng Liền Kề</t>
        </is>
      </c>
      <c r="C3" s="9" t="inlineStr">
        <is>
          <t>Số Ngày Nghỉ Thực Tế</t>
        </is>
      </c>
      <c r="D3" s="9" t="inlineStr">
        <is>
          <t>Mức Hưởng 1 Ngày (Lương/24)</t>
        </is>
      </c>
      <c r="E3" s="9" t="inlineStr">
        <is>
          <t>Tỷ Lệ Hưởng (75%)</t>
        </is>
      </c>
      <c r="F3" s="9" t="inlineStr">
        <is>
          <t>Tổng Tiền Trợ Cấp Ốm</t>
        </is>
      </c>
    </row>
    <row r="4">
      <c r="A4" s="3" t="inlineStr">
        <is>
          <t>Nguyễn Văn Hùng</t>
        </is>
      </c>
      <c r="B4" s="4" t="n">
        <v>9000000</v>
      </c>
      <c r="C4" s="5" t="n">
        <v>5</v>
      </c>
      <c r="D4" s="4">
        <f>B4/24</f>
        <v/>
      </c>
      <c r="E4" s="10" t="n">
        <v>0.75</v>
      </c>
      <c r="F4" s="4">
        <f>D4*E4*C4</f>
        <v/>
      </c>
    </row>
    <row r="5">
      <c r="A5" s="6" t="inlineStr">
        <is>
          <t>Đỗ Quang Tuấn</t>
        </is>
      </c>
      <c r="B5" s="7" t="n">
        <v>11000000</v>
      </c>
      <c r="C5" s="8" t="n">
        <v>3</v>
      </c>
      <c r="D5" s="7">
        <f>B5/24</f>
        <v/>
      </c>
      <c r="E5" s="11" t="n">
        <v>0.75</v>
      </c>
      <c r="F5" s="7">
        <f>D5*E5*C5</f>
        <v/>
      </c>
    </row>
    <row r="6">
      <c r="A6" s="3" t="inlineStr">
        <is>
          <t>Lê Hoàng Long</t>
        </is>
      </c>
      <c r="B6" s="4" t="n">
        <v>14000000</v>
      </c>
      <c r="C6" s="5" t="n">
        <v>7</v>
      </c>
      <c r="D6" s="4">
        <f>B6/24</f>
        <v/>
      </c>
      <c r="E6" s="10" t="n">
        <v>0.75</v>
      </c>
      <c r="F6" s="4">
        <f>D6*E6*C6</f>
        <v/>
      </c>
    </row>
    <row r="7">
      <c r="A7" s="6" t="inlineStr">
        <is>
          <t>Bùi Văn Nam</t>
        </is>
      </c>
      <c r="B7" s="7" t="n">
        <v>7500000</v>
      </c>
      <c r="C7" s="8" t="n">
        <v>4</v>
      </c>
      <c r="D7" s="7">
        <f>B7/24</f>
        <v/>
      </c>
      <c r="E7" s="11" t="n">
        <v>0.75</v>
      </c>
      <c r="F7" s="7">
        <f>D7*E7*C7</f>
        <v/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1" workbookViewId="0">
      <selection activeCell="A1" sqref="A1"/>
    </sheetView>
  </sheetViews>
  <sheetFormatPr baseColWidth="8" defaultRowHeight="15"/>
  <cols>
    <col width="76" customWidth="1" min="1" max="1"/>
    <col width="22" customWidth="1" min="2" max="2"/>
    <col width="34" customWidth="1" min="3" max="3"/>
    <col width="18" customWidth="1" min="4" max="4"/>
    <col width="25" customWidth="1" min="5" max="5"/>
  </cols>
  <sheetData>
    <row r="1">
      <c r="A1" s="1" t="inlineStr">
        <is>
          <t>BẢNG TÍNH TIỀN DƯỠNG SỨC PHỤC HỒI SỨC KHỎE (DSPHSK) SAU THAI SẢN / ỐM ĐAU</t>
        </is>
      </c>
    </row>
    <row r="2"/>
    <row r="3">
      <c r="A3" s="12" t="inlineStr">
        <is>
          <t>Trường Hợp Nghỉ</t>
        </is>
      </c>
      <c r="B3" s="12" t="inlineStr">
        <is>
          <t>Số Ngày Nghỉ Tối Đa</t>
        </is>
      </c>
      <c r="C3" s="12" t="inlineStr">
        <is>
          <t>Mức Hưởng / Ngày (30% Lương CS)</t>
        </is>
      </c>
      <c r="D3" s="12" t="inlineStr">
        <is>
          <t>Mức Lương Cơ Sở</t>
        </is>
      </c>
      <c r="E3" s="12" t="inlineStr">
        <is>
          <t>Tổng Tiền Hưởng DSPHSK</t>
        </is>
      </c>
    </row>
    <row r="4">
      <c r="A4" s="3" t="inlineStr">
        <is>
          <t>Sau thai sản sinh đôi trở lên</t>
        </is>
      </c>
      <c r="B4" s="5" t="n">
        <v>10</v>
      </c>
      <c r="C4" s="4" t="n">
        <v>702000</v>
      </c>
      <c r="D4" s="4" t="n">
        <v>2340000</v>
      </c>
      <c r="E4" s="4">
        <f>B4*C4</f>
        <v/>
      </c>
    </row>
    <row r="5">
      <c r="A5" s="6" t="inlineStr">
        <is>
          <t>Sau thai sản phải phẫu thuật (sinh mổ)</t>
        </is>
      </c>
      <c r="B5" s="8" t="n">
        <v>7</v>
      </c>
      <c r="C5" s="7" t="n">
        <v>702000</v>
      </c>
      <c r="D5" s="7" t="n">
        <v>2340000</v>
      </c>
      <c r="E5" s="7">
        <f>B5*C5</f>
        <v/>
      </c>
    </row>
    <row r="6">
      <c r="A6" s="3" t="inlineStr">
        <is>
          <t>Sau thai sản sinh thường</t>
        </is>
      </c>
      <c r="B6" s="5" t="n">
        <v>5</v>
      </c>
      <c r="C6" s="4" t="n">
        <v>702000</v>
      </c>
      <c r="D6" s="4" t="n">
        <v>2340000</v>
      </c>
      <c r="E6" s="4">
        <f>B6*C6</f>
        <v/>
      </c>
    </row>
    <row r="7">
      <c r="A7" s="6" t="inlineStr">
        <is>
          <t>Sau ốm đau bệnh nặng dài ngày</t>
        </is>
      </c>
      <c r="B7" s="8" t="n">
        <v>10</v>
      </c>
      <c r="C7" s="7" t="n">
        <v>702000</v>
      </c>
      <c r="D7" s="7" t="n">
        <v>2340000</v>
      </c>
      <c r="E7" s="7">
        <f>B7*C7</f>
        <v/>
      </c>
    </row>
    <row r="8">
      <c r="A8" s="3" t="inlineStr">
        <is>
          <t>Sau ốm đau phẫu thuật</t>
        </is>
      </c>
      <c r="B8" s="5" t="n">
        <v>7</v>
      </c>
      <c r="C8" s="4" t="n">
        <v>702000</v>
      </c>
      <c r="D8" s="4" t="n">
        <v>2340000</v>
      </c>
      <c r="E8" s="4">
        <f>B8*C8</f>
        <v/>
      </c>
    </row>
    <row r="9">
      <c r="A9" s="6" t="inlineStr">
        <is>
          <t>Sau ốm đau trường hợp khác</t>
        </is>
      </c>
      <c r="B9" s="8" t="n">
        <v>5</v>
      </c>
      <c r="C9" s="7" t="n">
        <v>702000</v>
      </c>
      <c r="D9" s="7" t="n">
        <v>2340000</v>
      </c>
      <c r="E9" s="7">
        <f>B9*C9</f>
        <v/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2026-10-05T19:32:46Z</dcterms:created>
  <dcterms:modified xmlns:dcterms="http://purl.org/dc/terms/" xmlns:xsi="http://www.w3.org/2001/XMLSchema-instance" xsi:type="dcterms:W3CDTF">2026-10-05T19:32:46Z</dcterms:modified>
</cp:coreProperties>
</file>